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65371" windowWidth="13050" windowHeight="12705" activeTab="0"/>
  </bookViews>
  <sheets>
    <sheet name="I-1" sheetId="1" r:id="rId1"/>
    <sheet name="Метаданные" sheetId="2" r:id="rId2"/>
  </sheets>
  <definedNames>
    <definedName name="Z_ACC73779_F34B_4956_99AE_A62ABC003372_.wvu.PrintArea" localSheetId="0" hidden="1">'I-1'!$A$1:$V$36</definedName>
    <definedName name="_xlnm.Print_Area" localSheetId="0">'I-1'!$A$1:$X$36</definedName>
  </definedNames>
  <calcPr fullCalcOnLoad="1"/>
</workbook>
</file>

<file path=xl/sharedStrings.xml><?xml version="1.0" encoding="utf-8"?>
<sst xmlns="http://schemas.openxmlformats.org/spreadsheetml/2006/main" count="207" uniqueCount="55">
  <si>
    <t>Единица</t>
  </si>
  <si>
    <t>1000 т/год</t>
  </si>
  <si>
    <t>Обрабатывающая промышленность (МСОК
10-33)</t>
  </si>
  <si>
    <t>Строительство (МСОК 41-43)</t>
  </si>
  <si>
    <t>Население страны</t>
  </si>
  <si>
    <t xml:space="preserve">Примечания: </t>
  </si>
  <si>
    <t>кг / чел</t>
  </si>
  <si>
    <t xml:space="preserve">кг / 1000 долларов </t>
  </si>
  <si>
    <t>-</t>
  </si>
  <si>
    <t>Образование отходов производства и потребления*</t>
  </si>
  <si>
    <t>из них опасных отходов по источникам**</t>
  </si>
  <si>
    <t>Коммунальные отходы***</t>
  </si>
  <si>
    <t>Объем собранных коммунальных отходов</t>
  </si>
  <si>
    <t xml:space="preserve">Отходы всех видов экономической деятельности на единицу ВВП </t>
  </si>
  <si>
    <t xml:space="preserve">Опасные отходы всех видов экономической деятельности на единицу ВВП </t>
  </si>
  <si>
    <t>Собранные коммунальные отходы на душу населения</t>
  </si>
  <si>
    <t xml:space="preserve">Cельское хозяйство, лесоводство и рыболовство </t>
  </si>
  <si>
    <t>Горнодобывающая промышленность и
разработка карьеров</t>
  </si>
  <si>
    <t>Снабжение электричеством, газом, паром
и кондиционированным воздухом</t>
  </si>
  <si>
    <t xml:space="preserve">Строительство </t>
  </si>
  <si>
    <t xml:space="preserve">Другие виды экономической деятельности, за исключением </t>
  </si>
  <si>
    <t xml:space="preserve">Всего образовано отходов </t>
  </si>
  <si>
    <t xml:space="preserve">Горнодобывающая промышленность и
разработка карьеров </t>
  </si>
  <si>
    <t>Обрабатывающая промышленность</t>
  </si>
  <si>
    <t xml:space="preserve">Всего образовано опасных отходов </t>
  </si>
  <si>
    <t>млн. человек</t>
  </si>
  <si>
    <t xml:space="preserve"> **Классификация отходов приведена в соответствии с Базельской конвенцией. </t>
  </si>
  <si>
    <t>ВВП в постоянных ценах 2017 года (ППС)</t>
  </si>
  <si>
    <t xml:space="preserve">Млрд. межд долларов </t>
  </si>
  <si>
    <t>***По данным  Бюро национальной статистики Агентства стратегического планирования и реформам РК</t>
  </si>
  <si>
    <t>Значения ВВП по ППС в ценах 2017 года в Международных долларах можно найти на http://data.worldbank.org/indicator/NY.GDP.MKTP.PP.KD</t>
  </si>
  <si>
    <t>Показатель</t>
  </si>
  <si>
    <t>Образование отходов</t>
  </si>
  <si>
    <t>Определение показателя</t>
  </si>
  <si>
    <t xml:space="preserve">Отходами считаются материалы, не являющиеся первичными продуктами (продукты, производимые для рынка), образованные на предприятии и не используемые в дальнейшем для целей производства, переработки или потребления, подлежащие удалению. К ним не относятся остатки, перерабатываемые или повторно используемые непосредственно на том объекте, где они образовались, а также загрязняющие вещества, поступающие в водные объекты со сточными водами и в атмосферный воздух. Показатель отражает объем образующихся в стране отходов, а также общий объем отходов на единицу ВВП и в разбивке по видам экономической деятельности (промышленные и твердые бытовые отходы) и по вредному воздействию (опасные отходы). </t>
  </si>
  <si>
    <t>Единица измерения</t>
  </si>
  <si>
    <t xml:space="preserve">Измеряется в тысячах метрических тонн в год. Интенсивность образования отходов различных видов экономической деятельности выражается в тысячах тонн на единицу ВВП в сопоставимых ценах 2017 года, а интенсивность образования деятельности домохозяйств – в тысячах тонн на душу населения.
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</si>
  <si>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</si>
  <si>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</si>
  <si>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</si>
  <si>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</si>
  <si>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</si>
  <si>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</si>
  <si>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 xml:space="preserve">Информация формируется по итогам отчета по инвентаризации отходов (периодичность – годовая) в Информационной системе Государственный кадастр отходов производства и потребления.
Данные по образованию коммунальных отходов формируются по итогам общегосударственных статистических наблюдений по формам 1-отходы и 2-отходы (периодичность – годовая).
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</si>
  <si>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</si>
  <si>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</si>
  <si>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</si>
  <si>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</si>
  <si>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</si>
  <si>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</si>
  <si>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</si>
  <si>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ОЭСР I-6, I-7</t>
  </si>
  <si>
    <t>*По данным РГП  «Информационно-аналитического центра  охраны окружающей среды» Министерства экологии и природных ресурсов РК на основе Государственного кадастра отходов производства и потребления. Данные приведены без учета техногенных минеральных образований и поверхностных эффузивных и интрузивных разновозрастных осадочных пород (вскрышные породы).</t>
  </si>
  <si>
    <r>
      <t>Образование отходов</t>
    </r>
    <r>
      <rPr>
        <sz val="14"/>
        <color indexed="8"/>
        <rFont val="Roboto"/>
        <family val="0"/>
      </rPr>
      <t xml:space="preserve">: </t>
    </r>
  </si>
  <si>
    <t>Ответственным государственным органом по формированию данных по образованию опасных отходов является Министерство экологии и природных ресурсов Республики Казахстан (МЭПР РК). Информация формируется по итогам отчета по инвентаризации отходов (периодичность – годовая) в Информационной системе Государственный кадастр отходов производства и потребления. Данные по образованию коммунальных отходов формируются Бюро национальной статистики Агентства по стратегическому планированию и реформам Республики Казахстан. Информация формируется по итогам общегосударственных статистических наблюдений по формам 1-отходы и 2-отходы (периодичность – годовая).</t>
  </si>
</sst>
</file>

<file path=xl/styles.xml><?xml version="1.0" encoding="utf-8"?>
<styleSheet xmlns="http://schemas.openxmlformats.org/spreadsheetml/2006/main">
  <numFmts count="7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¥€-2]\ #\ ##,000_);[Red]\([$€-2]\ #\ ##,000\)"/>
    <numFmt numFmtId="214" formatCode="0.0;[Red]0.0"/>
    <numFmt numFmtId="215" formatCode="#,##0.0"/>
    <numFmt numFmtId="216" formatCode="#,##0.0;[Red]#,##0.0"/>
    <numFmt numFmtId="217" formatCode="#,##0;[Red]#,##0"/>
    <numFmt numFmtId="218" formatCode="###\ ###\ ###\ ##0"/>
    <numFmt numFmtId="219" formatCode="0.000000"/>
    <numFmt numFmtId="220" formatCode="0.00000"/>
    <numFmt numFmtId="221" formatCode="0.0000"/>
    <numFmt numFmtId="222" formatCode="0.000"/>
    <numFmt numFmtId="223" formatCode="0.0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8"/>
      <color indexed="36"/>
      <name val="Calibri"/>
      <family val="2"/>
    </font>
    <font>
      <sz val="9"/>
      <name val="Times New Roman"/>
      <family val="1"/>
    </font>
    <font>
      <b/>
      <sz val="14"/>
      <color indexed="8"/>
      <name val="Roboto"/>
      <family val="0"/>
    </font>
    <font>
      <sz val="14"/>
      <color indexed="8"/>
      <name val="Roboto"/>
      <family val="0"/>
    </font>
    <font>
      <b/>
      <sz val="12"/>
      <color indexed="8"/>
      <name val="Roboto"/>
      <family val="0"/>
    </font>
    <font>
      <b/>
      <sz val="10"/>
      <color indexed="8"/>
      <name val="Roboto"/>
      <family val="0"/>
    </font>
    <font>
      <sz val="12"/>
      <color indexed="8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sz val="8"/>
      <name val="Roboto"/>
      <family val="0"/>
    </font>
    <font>
      <sz val="11"/>
      <color indexed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b/>
      <sz val="11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4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4" fontId="9" fillId="34" borderId="10" xfId="54" applyNumberFormat="1" applyFont="1" applyFill="1" applyBorder="1" applyAlignment="1">
      <alignment horizontal="right"/>
      <protection/>
    </xf>
    <xf numFmtId="215" fontId="9" fillId="34" borderId="10" xfId="54" applyNumberFormat="1" applyFont="1" applyFill="1" applyBorder="1" applyAlignment="1">
      <alignment horizontal="right"/>
      <protection/>
    </xf>
    <xf numFmtId="215" fontId="8" fillId="8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4" fontId="10" fillId="34" borderId="10" xfId="54" applyNumberFormat="1" applyFont="1" applyFill="1" applyBorder="1" applyAlignment="1">
      <alignment horizontal="right"/>
      <protection/>
    </xf>
    <xf numFmtId="215" fontId="10" fillId="34" borderId="10" xfId="54" applyNumberFormat="1" applyFont="1" applyFill="1" applyBorder="1" applyAlignment="1">
      <alignment horizontal="right"/>
      <protection/>
    </xf>
    <xf numFmtId="215" fontId="6" fillId="35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216" fontId="9" fillId="34" borderId="10" xfId="54" applyNumberFormat="1" applyFont="1" applyFill="1" applyBorder="1" applyAlignment="1">
      <alignment horizontal="right"/>
      <protection/>
    </xf>
    <xf numFmtId="216" fontId="8" fillId="8" borderId="10" xfId="0" applyNumberFormat="1" applyFont="1" applyFill="1" applyBorder="1" applyAlignment="1">
      <alignment horizontal="right" wrapText="1"/>
    </xf>
    <xf numFmtId="216" fontId="6" fillId="35" borderId="10" xfId="0" applyNumberFormat="1" applyFont="1" applyFill="1" applyBorder="1" applyAlignment="1">
      <alignment horizontal="right" wrapText="1"/>
    </xf>
    <xf numFmtId="216" fontId="10" fillId="34" borderId="10" xfId="54" applyNumberFormat="1" applyFont="1" applyFill="1" applyBorder="1" applyAlignment="1">
      <alignment horizontal="right"/>
      <protection/>
    </xf>
    <xf numFmtId="216" fontId="6" fillId="8" borderId="10" xfId="0" applyNumberFormat="1" applyFont="1" applyFill="1" applyBorder="1" applyAlignment="1">
      <alignment horizontal="right" wrapText="1"/>
    </xf>
    <xf numFmtId="216" fontId="6" fillId="36" borderId="10" xfId="0" applyNumberFormat="1" applyFont="1" applyFill="1" applyBorder="1" applyAlignment="1">
      <alignment horizontal="right" wrapText="1"/>
    </xf>
    <xf numFmtId="218" fontId="11" fillId="0" borderId="0" xfId="0" applyNumberFormat="1" applyFont="1" applyAlignment="1">
      <alignment horizontal="right" wrapText="1"/>
    </xf>
    <xf numFmtId="0" fontId="9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214" fontId="12" fillId="36" borderId="10" xfId="0" applyNumberFormat="1" applyFont="1" applyFill="1" applyBorder="1" applyAlignment="1">
      <alignment wrapText="1"/>
    </xf>
    <xf numFmtId="214" fontId="12" fillId="36" borderId="11" xfId="0" applyNumberFormat="1" applyFont="1" applyFill="1" applyBorder="1" applyAlignment="1">
      <alignment wrapText="1"/>
    </xf>
    <xf numFmtId="214" fontId="50" fillId="36" borderId="11" xfId="0" applyNumberFormat="1" applyFont="1" applyFill="1" applyBorder="1" applyAlignment="1">
      <alignment/>
    </xf>
    <xf numFmtId="214" fontId="50" fillId="34" borderId="10" xfId="0" applyNumberFormat="1" applyFont="1" applyFill="1" applyBorder="1" applyAlignment="1">
      <alignment/>
    </xf>
    <xf numFmtId="214" fontId="50" fillId="34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216" fontId="8" fillId="35" borderId="10" xfId="0" applyNumberFormat="1" applyFont="1" applyFill="1" applyBorder="1" applyAlignment="1">
      <alignment horizontal="right" wrapText="1"/>
    </xf>
    <xf numFmtId="217" fontId="8" fillId="35" borderId="10" xfId="0" applyNumberFormat="1" applyFont="1" applyFill="1" applyBorder="1" applyAlignment="1">
      <alignment horizontal="right" wrapText="1"/>
    </xf>
    <xf numFmtId="0" fontId="13" fillId="33" borderId="0" xfId="0" applyFont="1" applyFill="1" applyBorder="1" applyAlignment="1">
      <alignment/>
    </xf>
    <xf numFmtId="0" fontId="8" fillId="33" borderId="0" xfId="0" applyFont="1" applyFill="1" applyAlignment="1">
      <alignment horizontal="justify"/>
    </xf>
    <xf numFmtId="218" fontId="14" fillId="0" borderId="0" xfId="53" applyNumberFormat="1" applyFont="1" applyAlignment="1">
      <alignment horizontal="right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215" fontId="50" fillId="33" borderId="0" xfId="0" applyNumberFormat="1" applyFont="1" applyFill="1" applyAlignment="1">
      <alignment/>
    </xf>
    <xf numFmtId="216" fontId="50" fillId="33" borderId="0" xfId="0" applyNumberFormat="1" applyFont="1" applyFill="1" applyAlignment="1">
      <alignment/>
    </xf>
    <xf numFmtId="1" fontId="50" fillId="33" borderId="0" xfId="0" applyNumberFormat="1" applyFont="1" applyFill="1" applyAlignment="1">
      <alignment/>
    </xf>
    <xf numFmtId="223" fontId="50" fillId="33" borderId="0" xfId="0" applyNumberFormat="1" applyFont="1" applyFill="1" applyAlignment="1">
      <alignment/>
    </xf>
    <xf numFmtId="217" fontId="50" fillId="33" borderId="0" xfId="0" applyNumberFormat="1" applyFont="1" applyFill="1" applyAlignment="1">
      <alignment/>
    </xf>
    <xf numFmtId="4" fontId="50" fillId="36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37" borderId="10" xfId="0" applyFont="1" applyFill="1" applyBorder="1" applyAlignment="1">
      <alignment wrapText="1"/>
    </xf>
    <xf numFmtId="17" fontId="50" fillId="0" borderId="1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 vertical="top" wrapText="1"/>
    </xf>
    <xf numFmtId="0" fontId="8" fillId="37" borderId="14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wrapText="1"/>
    </xf>
    <xf numFmtId="0" fontId="50" fillId="36" borderId="16" xfId="0" applyFont="1" applyFill="1" applyBorder="1" applyAlignment="1">
      <alignment horizontal="left" vertical="center" wrapText="1"/>
    </xf>
    <xf numFmtId="0" fontId="50" fillId="36" borderId="17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CRF2002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80" zoomScaleNormal="80" zoomScalePageLayoutView="0" workbookViewId="0" topLeftCell="D1">
      <selection activeCell="F37" sqref="F37"/>
    </sheetView>
  </sheetViews>
  <sheetFormatPr defaultColWidth="14.00390625" defaultRowHeight="15"/>
  <cols>
    <col min="1" max="1" width="14.00390625" style="1" customWidth="1"/>
    <col min="2" max="2" width="50.57421875" style="1" customWidth="1"/>
    <col min="3" max="25" width="14.00390625" style="1" customWidth="1"/>
    <col min="26" max="26" width="19.140625" style="1" customWidth="1"/>
    <col min="27" max="16384" width="14.00390625" style="1" customWidth="1"/>
  </cols>
  <sheetData>
    <row r="1" spans="1:26" ht="21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16" ht="15.75">
      <c r="A2" s="2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6" s="6" customFormat="1" ht="15.75">
      <c r="A3" s="3"/>
      <c r="B3" s="4"/>
      <c r="C3" s="4" t="s">
        <v>0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4">
        <v>2017</v>
      </c>
      <c r="V3" s="5">
        <v>2018</v>
      </c>
      <c r="W3" s="5">
        <v>2019</v>
      </c>
      <c r="X3" s="5">
        <v>2020</v>
      </c>
      <c r="Y3" s="5">
        <v>2021</v>
      </c>
      <c r="Z3" s="5">
        <v>2022</v>
      </c>
    </row>
    <row r="4" spans="1:26" s="6" customFormat="1" ht="15.75" customHeight="1">
      <c r="A4" s="3"/>
      <c r="B4" s="67" t="s">
        <v>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s="6" customFormat="1" ht="94.5">
      <c r="A5" s="3">
        <v>1</v>
      </c>
      <c r="B5" s="7" t="s">
        <v>16</v>
      </c>
      <c r="C5" s="8" t="s">
        <v>1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10" t="s">
        <v>8</v>
      </c>
      <c r="N5" s="10" t="s">
        <v>8</v>
      </c>
      <c r="O5" s="10" t="s">
        <v>8</v>
      </c>
      <c r="P5" s="10" t="s">
        <v>8</v>
      </c>
      <c r="Q5" s="10" t="s">
        <v>8</v>
      </c>
      <c r="R5" s="10" t="s">
        <v>8</v>
      </c>
      <c r="S5" s="10" t="s">
        <v>8</v>
      </c>
      <c r="T5" s="11">
        <v>1774.3</v>
      </c>
      <c r="U5" s="11">
        <v>2077.4</v>
      </c>
      <c r="V5" s="11">
        <v>2130</v>
      </c>
      <c r="W5" s="11">
        <v>2450.5</v>
      </c>
      <c r="X5" s="11">
        <v>2168.7</v>
      </c>
      <c r="Y5" s="11">
        <v>3132.9</v>
      </c>
      <c r="Z5" s="11">
        <v>3039.6</v>
      </c>
    </row>
    <row r="6" spans="1:26" s="6" customFormat="1" ht="94.5">
      <c r="A6" s="3">
        <v>2</v>
      </c>
      <c r="B6" s="7" t="s">
        <v>17</v>
      </c>
      <c r="C6" s="8" t="s">
        <v>1</v>
      </c>
      <c r="D6" s="9" t="s">
        <v>8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10" t="s">
        <v>8</v>
      </c>
      <c r="N6" s="10" t="s">
        <v>8</v>
      </c>
      <c r="O6" s="10" t="s">
        <v>8</v>
      </c>
      <c r="P6" s="10" t="s">
        <v>8</v>
      </c>
      <c r="Q6" s="10" t="s">
        <v>8</v>
      </c>
      <c r="R6" s="10" t="s">
        <v>8</v>
      </c>
      <c r="S6" s="10" t="s">
        <v>8</v>
      </c>
      <c r="T6" s="11">
        <v>250917.8</v>
      </c>
      <c r="U6" s="11">
        <v>353775.9</v>
      </c>
      <c r="V6" s="11">
        <v>384375.5</v>
      </c>
      <c r="W6" s="11">
        <v>449887.2</v>
      </c>
      <c r="X6" s="11">
        <v>392534.4</v>
      </c>
      <c r="Y6" s="11">
        <v>495400.1</v>
      </c>
      <c r="Z6" s="11">
        <v>744017.6</v>
      </c>
    </row>
    <row r="7" spans="1:26" s="6" customFormat="1" ht="94.5">
      <c r="A7" s="3">
        <v>3</v>
      </c>
      <c r="B7" s="7" t="s">
        <v>2</v>
      </c>
      <c r="C7" s="8" t="s">
        <v>1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10" t="s">
        <v>8</v>
      </c>
      <c r="N7" s="10" t="s">
        <v>8</v>
      </c>
      <c r="O7" s="10" t="s">
        <v>8</v>
      </c>
      <c r="P7" s="10" t="s">
        <v>8</v>
      </c>
      <c r="Q7" s="10" t="s">
        <v>8</v>
      </c>
      <c r="R7" s="10" t="s">
        <v>8</v>
      </c>
      <c r="S7" s="10" t="s">
        <v>8</v>
      </c>
      <c r="T7" s="11">
        <v>38220.2</v>
      </c>
      <c r="U7" s="11">
        <v>22774.9</v>
      </c>
      <c r="V7" s="11">
        <v>28154.6</v>
      </c>
      <c r="W7" s="11">
        <v>31583.1</v>
      </c>
      <c r="X7" s="11">
        <v>33262.5</v>
      </c>
      <c r="Y7" s="11">
        <v>129091.7</v>
      </c>
      <c r="Z7" s="11">
        <v>180735.3</v>
      </c>
    </row>
    <row r="8" spans="1:26" s="6" customFormat="1" ht="32.25" customHeight="1">
      <c r="A8" s="3">
        <v>4</v>
      </c>
      <c r="B8" s="7" t="s">
        <v>18</v>
      </c>
      <c r="C8" s="8" t="s">
        <v>1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 t="s">
        <v>8</v>
      </c>
      <c r="R8" s="10" t="s">
        <v>8</v>
      </c>
      <c r="S8" s="10" t="s">
        <v>8</v>
      </c>
      <c r="T8" s="11">
        <v>17233.7</v>
      </c>
      <c r="U8" s="11">
        <v>19305.5</v>
      </c>
      <c r="V8" s="11">
        <v>20811.4</v>
      </c>
      <c r="W8" s="11">
        <v>20527.3</v>
      </c>
      <c r="X8" s="11">
        <v>19806.8</v>
      </c>
      <c r="Y8" s="11">
        <v>21143.6</v>
      </c>
      <c r="Z8" s="11">
        <v>17881.7</v>
      </c>
    </row>
    <row r="9" spans="1:26" s="6" customFormat="1" ht="31.5">
      <c r="A9" s="3">
        <v>5</v>
      </c>
      <c r="B9" s="7" t="s">
        <v>19</v>
      </c>
      <c r="C9" s="8" t="s">
        <v>1</v>
      </c>
      <c r="D9" s="9" t="s">
        <v>8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1">
        <v>273.1</v>
      </c>
      <c r="U9" s="11">
        <v>410.2</v>
      </c>
      <c r="V9" s="11">
        <v>478.4</v>
      </c>
      <c r="W9" s="11">
        <v>477.1</v>
      </c>
      <c r="X9" s="11">
        <v>358.8</v>
      </c>
      <c r="Y9" s="11">
        <v>498.4</v>
      </c>
      <c r="Z9" s="11">
        <v>634.6</v>
      </c>
    </row>
    <row r="10" spans="1:26" s="6" customFormat="1" ht="126">
      <c r="A10" s="3">
        <v>6</v>
      </c>
      <c r="B10" s="7" t="s">
        <v>20</v>
      </c>
      <c r="C10" s="8" t="s">
        <v>1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1">
        <v>12527.2</v>
      </c>
      <c r="U10" s="11">
        <v>6679.5</v>
      </c>
      <c r="V10" s="11">
        <v>9467.3</v>
      </c>
      <c r="W10" s="11">
        <v>11032.9</v>
      </c>
      <c r="X10" s="11">
        <v>9799.9</v>
      </c>
      <c r="Y10" s="11">
        <v>128498.2</v>
      </c>
      <c r="Z10" s="11">
        <v>105826.1</v>
      </c>
    </row>
    <row r="11" spans="1:26" s="18" customFormat="1" ht="63">
      <c r="A11" s="12">
        <v>7</v>
      </c>
      <c r="B11" s="13" t="s">
        <v>21</v>
      </c>
      <c r="C11" s="14" t="s">
        <v>1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 t="s">
        <v>8</v>
      </c>
      <c r="M11" s="16" t="s">
        <v>8</v>
      </c>
      <c r="N11" s="16" t="s">
        <v>8</v>
      </c>
      <c r="O11" s="16" t="s">
        <v>8</v>
      </c>
      <c r="P11" s="16" t="s">
        <v>8</v>
      </c>
      <c r="Q11" s="16" t="s">
        <v>8</v>
      </c>
      <c r="R11" s="16" t="s">
        <v>8</v>
      </c>
      <c r="S11" s="16" t="s">
        <v>8</v>
      </c>
      <c r="T11" s="17">
        <f aca="true" t="shared" si="0" ref="T11:Y11">SUM(T5:T10)</f>
        <v>320946.3</v>
      </c>
      <c r="U11" s="17">
        <f t="shared" si="0"/>
        <v>405023.4000000001</v>
      </c>
      <c r="V11" s="17">
        <f t="shared" si="0"/>
        <v>445417.2</v>
      </c>
      <c r="W11" s="17">
        <f t="shared" si="0"/>
        <v>515958.1</v>
      </c>
      <c r="X11" s="17">
        <f t="shared" si="0"/>
        <v>457931.10000000003</v>
      </c>
      <c r="Y11" s="17">
        <f t="shared" si="0"/>
        <v>777764.8999999999</v>
      </c>
      <c r="Z11" s="17">
        <v>1052134.9</v>
      </c>
    </row>
    <row r="12" spans="1:26" s="6" customFormat="1" ht="20.25" customHeight="1">
      <c r="A12" s="3"/>
      <c r="B12" s="69" t="s">
        <v>10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6" customFormat="1" ht="94.5">
      <c r="A13" s="3">
        <v>8</v>
      </c>
      <c r="B13" s="7" t="s">
        <v>16</v>
      </c>
      <c r="C13" s="8" t="s">
        <v>1</v>
      </c>
      <c r="D13" s="19">
        <v>2.9</v>
      </c>
      <c r="E13" s="19">
        <v>44.3</v>
      </c>
      <c r="F13" s="19">
        <v>2.9</v>
      </c>
      <c r="G13" s="19">
        <v>38.1</v>
      </c>
      <c r="H13" s="20">
        <v>122.5</v>
      </c>
      <c r="I13" s="20">
        <v>294.1</v>
      </c>
      <c r="J13" s="20">
        <v>46.1</v>
      </c>
      <c r="K13" s="20">
        <v>45.6</v>
      </c>
      <c r="L13" s="20">
        <v>68.7</v>
      </c>
      <c r="M13" s="20">
        <v>70.2</v>
      </c>
      <c r="N13" s="20">
        <v>85.7</v>
      </c>
      <c r="O13" s="20">
        <v>143.9</v>
      </c>
      <c r="P13" s="20">
        <v>1136.4</v>
      </c>
      <c r="Q13" s="20">
        <v>1146.8</v>
      </c>
      <c r="R13" s="20">
        <v>1049.5</v>
      </c>
      <c r="S13" s="20">
        <v>1410.8</v>
      </c>
      <c r="T13" s="20">
        <v>1700.2</v>
      </c>
      <c r="U13" s="20">
        <v>2024.6</v>
      </c>
      <c r="V13" s="20">
        <v>2077.2</v>
      </c>
      <c r="W13" s="20">
        <v>2420</v>
      </c>
      <c r="X13" s="20">
        <v>2144.4</v>
      </c>
      <c r="Y13" s="20">
        <v>1052.7</v>
      </c>
      <c r="Z13" s="20">
        <v>766.8</v>
      </c>
    </row>
    <row r="14" spans="1:26" s="6" customFormat="1" ht="94.5">
      <c r="A14" s="3">
        <v>9</v>
      </c>
      <c r="B14" s="7" t="s">
        <v>22</v>
      </c>
      <c r="C14" s="8" t="s">
        <v>1</v>
      </c>
      <c r="D14" s="19">
        <v>46026.5</v>
      </c>
      <c r="E14" s="19">
        <v>66415.9</v>
      </c>
      <c r="F14" s="19">
        <v>74042.6</v>
      </c>
      <c r="G14" s="19">
        <v>78052.7</v>
      </c>
      <c r="H14" s="20">
        <v>492980.8</v>
      </c>
      <c r="I14" s="20">
        <v>1183966.7</v>
      </c>
      <c r="J14" s="20">
        <v>185554.7</v>
      </c>
      <c r="K14" s="20">
        <v>183598.2</v>
      </c>
      <c r="L14" s="20">
        <v>368301.5</v>
      </c>
      <c r="M14" s="20">
        <v>151003.1</v>
      </c>
      <c r="N14" s="20">
        <v>166205</v>
      </c>
      <c r="O14" s="20">
        <v>275814.8</v>
      </c>
      <c r="P14" s="20">
        <v>283685.9</v>
      </c>
      <c r="Q14" s="20">
        <v>298918.8</v>
      </c>
      <c r="R14" s="20">
        <v>268367.1</v>
      </c>
      <c r="S14" s="20">
        <v>185300</v>
      </c>
      <c r="T14" s="20">
        <v>101706</v>
      </c>
      <c r="U14" s="20">
        <v>88271.3</v>
      </c>
      <c r="V14" s="20">
        <v>102389.5</v>
      </c>
      <c r="W14" s="20">
        <v>131203.7</v>
      </c>
      <c r="X14" s="20">
        <v>91189.6</v>
      </c>
      <c r="Y14" s="20">
        <v>25501.2</v>
      </c>
      <c r="Z14" s="20">
        <v>31820.1</v>
      </c>
    </row>
    <row r="15" spans="1:26" s="6" customFormat="1" ht="63">
      <c r="A15" s="3">
        <v>10</v>
      </c>
      <c r="B15" s="7" t="s">
        <v>23</v>
      </c>
      <c r="C15" s="8" t="s">
        <v>1</v>
      </c>
      <c r="D15" s="19">
        <v>48982</v>
      </c>
      <c r="E15" s="19">
        <v>54966.7</v>
      </c>
      <c r="F15" s="19">
        <v>54523</v>
      </c>
      <c r="G15" s="19">
        <v>54801.4</v>
      </c>
      <c r="H15" s="20">
        <v>177441.8</v>
      </c>
      <c r="I15" s="20">
        <v>426152.8</v>
      </c>
      <c r="J15" s="20">
        <v>66787.9</v>
      </c>
      <c r="K15" s="20">
        <v>66083.7</v>
      </c>
      <c r="L15" s="20">
        <v>70814.6</v>
      </c>
      <c r="M15" s="20">
        <v>64399.3</v>
      </c>
      <c r="N15" s="20">
        <v>110028</v>
      </c>
      <c r="O15" s="20">
        <v>115000</v>
      </c>
      <c r="P15" s="20">
        <v>46000</v>
      </c>
      <c r="Q15" s="20">
        <v>49402.5</v>
      </c>
      <c r="R15" s="20">
        <v>44918.2</v>
      </c>
      <c r="S15" s="20">
        <v>42929.5</v>
      </c>
      <c r="T15" s="20">
        <v>19138.4</v>
      </c>
      <c r="U15" s="20">
        <v>13302.3</v>
      </c>
      <c r="V15" s="20">
        <v>19358</v>
      </c>
      <c r="W15" s="20">
        <v>21619.9</v>
      </c>
      <c r="X15" s="20">
        <v>20979.1</v>
      </c>
      <c r="Y15" s="20">
        <v>6121</v>
      </c>
      <c r="Z15" s="20">
        <v>8396.6</v>
      </c>
    </row>
    <row r="16" spans="1:26" s="6" customFormat="1" ht="32.25" customHeight="1">
      <c r="A16" s="3">
        <v>11</v>
      </c>
      <c r="B16" s="7" t="s">
        <v>18</v>
      </c>
      <c r="C16" s="8" t="s">
        <v>1</v>
      </c>
      <c r="D16" s="19">
        <v>7386.1</v>
      </c>
      <c r="E16" s="19">
        <v>8560.4</v>
      </c>
      <c r="F16" s="19">
        <v>8417.9</v>
      </c>
      <c r="G16" s="19">
        <v>8997</v>
      </c>
      <c r="H16" s="20">
        <v>28907</v>
      </c>
      <c r="I16" s="20">
        <v>69424.4</v>
      </c>
      <c r="J16" s="20">
        <v>10880.4</v>
      </c>
      <c r="K16" s="20">
        <v>10765.7</v>
      </c>
      <c r="L16" s="20">
        <v>13431.9</v>
      </c>
      <c r="M16" s="20">
        <v>11254.5</v>
      </c>
      <c r="N16" s="20">
        <v>19554.5</v>
      </c>
      <c r="O16" s="20">
        <v>25670</v>
      </c>
      <c r="P16" s="20">
        <v>21713.1</v>
      </c>
      <c r="Q16" s="20">
        <v>28832.8</v>
      </c>
      <c r="R16" s="20">
        <v>18844.3</v>
      </c>
      <c r="S16" s="20">
        <v>17942.8</v>
      </c>
      <c r="T16" s="20">
        <v>17220.1</v>
      </c>
      <c r="U16" s="20">
        <v>19211.2</v>
      </c>
      <c r="V16" s="20">
        <v>20720.5</v>
      </c>
      <c r="W16" s="20">
        <v>20501.2</v>
      </c>
      <c r="X16" s="20">
        <v>19784.5</v>
      </c>
      <c r="Y16" s="20">
        <v>4606.1</v>
      </c>
      <c r="Z16" s="20">
        <v>554.3</v>
      </c>
    </row>
    <row r="17" spans="1:26" s="6" customFormat="1" ht="47.25">
      <c r="A17" s="3">
        <v>12</v>
      </c>
      <c r="B17" s="7" t="s">
        <v>3</v>
      </c>
      <c r="C17" s="8" t="s">
        <v>1</v>
      </c>
      <c r="D17" s="19">
        <v>3.3</v>
      </c>
      <c r="E17" s="19">
        <v>17.8</v>
      </c>
      <c r="F17" s="19">
        <v>27.6</v>
      </c>
      <c r="G17" s="19">
        <v>28.3</v>
      </c>
      <c r="H17" s="20">
        <v>186.8</v>
      </c>
      <c r="I17" s="20">
        <v>448.5</v>
      </c>
      <c r="J17" s="20">
        <v>70.3</v>
      </c>
      <c r="K17" s="20">
        <v>69.6</v>
      </c>
      <c r="L17" s="20">
        <v>22.4</v>
      </c>
      <c r="M17" s="20">
        <v>177.3</v>
      </c>
      <c r="N17" s="20">
        <v>202.5</v>
      </c>
      <c r="O17" s="20">
        <v>165.1</v>
      </c>
      <c r="P17" s="20">
        <v>138.8</v>
      </c>
      <c r="Q17" s="20">
        <v>267.6</v>
      </c>
      <c r="R17" s="20">
        <v>247.4</v>
      </c>
      <c r="S17" s="20">
        <v>225.6</v>
      </c>
      <c r="T17" s="20">
        <v>185.5</v>
      </c>
      <c r="U17" s="20">
        <v>107.9</v>
      </c>
      <c r="V17" s="20">
        <v>82.2</v>
      </c>
      <c r="W17" s="20">
        <v>363.7</v>
      </c>
      <c r="X17" s="20">
        <v>220.6</v>
      </c>
      <c r="Y17" s="20">
        <v>30.7</v>
      </c>
      <c r="Z17" s="20">
        <v>152.3</v>
      </c>
    </row>
    <row r="18" spans="1:26" s="6" customFormat="1" ht="126">
      <c r="A18" s="3">
        <v>13</v>
      </c>
      <c r="B18" s="7" t="s">
        <v>20</v>
      </c>
      <c r="C18" s="8" t="s">
        <v>1</v>
      </c>
      <c r="D18" s="19">
        <v>63.2</v>
      </c>
      <c r="E18" s="19">
        <v>25.9</v>
      </c>
      <c r="F18" s="19">
        <v>68</v>
      </c>
      <c r="G18" s="19">
        <v>28.2</v>
      </c>
      <c r="H18" s="20">
        <v>1678.7</v>
      </c>
      <c r="I18" s="20">
        <v>4032</v>
      </c>
      <c r="J18" s="20">
        <v>631.7</v>
      </c>
      <c r="K18" s="20">
        <v>625.2</v>
      </c>
      <c r="L18" s="20">
        <v>733.9</v>
      </c>
      <c r="M18" s="20">
        <v>650.6</v>
      </c>
      <c r="N18" s="20">
        <v>7040.9</v>
      </c>
      <c r="O18" s="20">
        <v>3874.5</v>
      </c>
      <c r="P18" s="20">
        <v>3278.3</v>
      </c>
      <c r="Q18" s="20">
        <v>3645.9</v>
      </c>
      <c r="R18" s="20">
        <v>3988.3</v>
      </c>
      <c r="S18" s="20">
        <v>3756.9</v>
      </c>
      <c r="T18" s="20">
        <v>11440.9</v>
      </c>
      <c r="U18" s="20">
        <v>3957</v>
      </c>
      <c r="V18" s="20">
        <v>5335</v>
      </c>
      <c r="W18" s="20">
        <v>4398.2</v>
      </c>
      <c r="X18" s="20">
        <v>3509.8</v>
      </c>
      <c r="Y18" s="20">
        <v>4778.5</v>
      </c>
      <c r="Z18" s="20">
        <v>4797.7</v>
      </c>
    </row>
    <row r="19" spans="1:26" s="18" customFormat="1" ht="78.75">
      <c r="A19" s="12">
        <v>14</v>
      </c>
      <c r="B19" s="13" t="s">
        <v>24</v>
      </c>
      <c r="C19" s="14" t="s">
        <v>1</v>
      </c>
      <c r="D19" s="21">
        <f aca="true" t="shared" si="1" ref="D19:W19">SUM(D13:D18)</f>
        <v>102464</v>
      </c>
      <c r="E19" s="21">
        <f t="shared" si="1"/>
        <v>130030.99999999999</v>
      </c>
      <c r="F19" s="21">
        <f t="shared" si="1"/>
        <v>137082</v>
      </c>
      <c r="G19" s="21">
        <f t="shared" si="1"/>
        <v>141945.7</v>
      </c>
      <c r="H19" s="21">
        <f t="shared" si="1"/>
        <v>701317.6</v>
      </c>
      <c r="I19" s="21">
        <f t="shared" si="1"/>
        <v>1684318.5</v>
      </c>
      <c r="J19" s="21">
        <f t="shared" si="1"/>
        <v>263971.10000000003</v>
      </c>
      <c r="K19" s="21">
        <f t="shared" si="1"/>
        <v>261188.00000000003</v>
      </c>
      <c r="L19" s="21">
        <f t="shared" si="1"/>
        <v>453373.0000000001</v>
      </c>
      <c r="M19" s="21">
        <f t="shared" si="1"/>
        <v>227555.00000000003</v>
      </c>
      <c r="N19" s="21">
        <f t="shared" si="1"/>
        <v>303116.60000000003</v>
      </c>
      <c r="O19" s="21">
        <f t="shared" si="1"/>
        <v>420668.3</v>
      </c>
      <c r="P19" s="21">
        <f t="shared" si="1"/>
        <v>355952.5</v>
      </c>
      <c r="Q19" s="21">
        <f t="shared" si="1"/>
        <v>382214.39999999997</v>
      </c>
      <c r="R19" s="21">
        <f t="shared" si="1"/>
        <v>337414.8</v>
      </c>
      <c r="S19" s="21">
        <f t="shared" si="1"/>
        <v>251565.59999999998</v>
      </c>
      <c r="T19" s="21">
        <f t="shared" si="1"/>
        <v>151391.1</v>
      </c>
      <c r="U19" s="21">
        <f t="shared" si="1"/>
        <v>126874.3</v>
      </c>
      <c r="V19" s="21">
        <f t="shared" si="1"/>
        <v>149962.40000000002</v>
      </c>
      <c r="W19" s="21">
        <f t="shared" si="1"/>
        <v>180506.70000000004</v>
      </c>
      <c r="X19" s="21">
        <f>SUM(X13:X18)</f>
        <v>137828</v>
      </c>
      <c r="Y19" s="21">
        <f>SUM(Y13:Y18)</f>
        <v>42090.2</v>
      </c>
      <c r="Z19" s="21">
        <v>46487.8</v>
      </c>
    </row>
    <row r="20" spans="1:26" s="6" customFormat="1" ht="20.25" customHeight="1">
      <c r="A20" s="3"/>
      <c r="B20" s="71" t="s">
        <v>11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7" s="18" customFormat="1" ht="94.5">
      <c r="A21" s="12">
        <v>15</v>
      </c>
      <c r="B21" s="13" t="s">
        <v>12</v>
      </c>
      <c r="C21" s="14" t="s">
        <v>1</v>
      </c>
      <c r="D21" s="22"/>
      <c r="E21" s="22"/>
      <c r="F21" s="22"/>
      <c r="G21" s="22"/>
      <c r="H21" s="23"/>
      <c r="I21" s="23">
        <v>2091.9</v>
      </c>
      <c r="J21" s="23">
        <v>2401.2</v>
      </c>
      <c r="K21" s="23">
        <v>3351.8</v>
      </c>
      <c r="L21" s="23">
        <v>3411.9</v>
      </c>
      <c r="M21" s="23">
        <v>3928.3</v>
      </c>
      <c r="N21" s="23">
        <v>3784.7</v>
      </c>
      <c r="O21" s="23">
        <v>3919</v>
      </c>
      <c r="P21" s="23">
        <v>3588.3</v>
      </c>
      <c r="Q21" s="23">
        <v>3547.7</v>
      </c>
      <c r="R21" s="23">
        <v>3446.3</v>
      </c>
      <c r="S21" s="23">
        <v>3235.5</v>
      </c>
      <c r="T21" s="23">
        <v>2813.6</v>
      </c>
      <c r="U21" s="23">
        <v>3415</v>
      </c>
      <c r="V21" s="23">
        <v>3692</v>
      </c>
      <c r="W21" s="24">
        <v>3674</v>
      </c>
      <c r="X21" s="24">
        <v>3708.5</v>
      </c>
      <c r="Y21" s="24">
        <v>4006.493</v>
      </c>
      <c r="Z21" s="24">
        <v>3071.9</v>
      </c>
      <c r="AA21" s="25"/>
    </row>
    <row r="22" spans="1:26" s="6" customFormat="1" ht="15.75">
      <c r="A22" s="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6" customFormat="1" ht="31.5">
      <c r="A23" s="3">
        <v>16</v>
      </c>
      <c r="B23" s="26" t="s">
        <v>4</v>
      </c>
      <c r="C23" s="8" t="s">
        <v>25</v>
      </c>
      <c r="D23" s="20">
        <v>14.9</v>
      </c>
      <c r="E23" s="20">
        <v>14.9</v>
      </c>
      <c r="F23" s="20">
        <v>14.9</v>
      </c>
      <c r="G23" s="20">
        <v>14.9</v>
      </c>
      <c r="H23" s="20">
        <v>15</v>
      </c>
      <c r="I23" s="20">
        <v>15.1</v>
      </c>
      <c r="J23" s="20">
        <v>15.3</v>
      </c>
      <c r="K23" s="20">
        <v>15.5</v>
      </c>
      <c r="L23" s="20">
        <v>15.7</v>
      </c>
      <c r="M23" s="20">
        <v>16.1</v>
      </c>
      <c r="N23" s="20">
        <v>16.3</v>
      </c>
      <c r="O23" s="20">
        <v>16.6</v>
      </c>
      <c r="P23" s="20">
        <v>16.8</v>
      </c>
      <c r="Q23" s="20">
        <v>17</v>
      </c>
      <c r="R23" s="20">
        <v>17.3</v>
      </c>
      <c r="S23" s="20">
        <v>17.5</v>
      </c>
      <c r="T23" s="20">
        <v>17.8</v>
      </c>
      <c r="U23" s="20">
        <v>18</v>
      </c>
      <c r="V23" s="20">
        <v>18.3</v>
      </c>
      <c r="W23" s="20">
        <v>18.5</v>
      </c>
      <c r="X23" s="20">
        <v>18.8</v>
      </c>
      <c r="Y23" s="20">
        <v>19</v>
      </c>
      <c r="Z23" s="20">
        <v>19</v>
      </c>
    </row>
    <row r="24" spans="1:26" s="6" customFormat="1" ht="15" customHeight="1">
      <c r="A24" s="3">
        <v>17</v>
      </c>
      <c r="B24" s="27" t="s">
        <v>27</v>
      </c>
      <c r="C24" s="28" t="s">
        <v>28</v>
      </c>
      <c r="D24" s="29">
        <v>152.940596557466</v>
      </c>
      <c r="E24" s="29">
        <v>173.587577090332</v>
      </c>
      <c r="F24" s="29">
        <v>190.599159644505</v>
      </c>
      <c r="G24" s="29">
        <v>208.324881492087</v>
      </c>
      <c r="H24" s="29">
        <v>228.324070118178</v>
      </c>
      <c r="I24" s="29">
        <v>250.47150491787602</v>
      </c>
      <c r="J24" s="29">
        <v>277.271955944089</v>
      </c>
      <c r="K24" s="29">
        <v>301.949160023096</v>
      </c>
      <c r="L24" s="29">
        <v>311.913482304495</v>
      </c>
      <c r="M24" s="29">
        <v>315.656444090368</v>
      </c>
      <c r="N24" s="29">
        <v>338.699364509476</v>
      </c>
      <c r="O24" s="29">
        <v>363.76311748549404</v>
      </c>
      <c r="P24" s="30">
        <v>381.223747124771</v>
      </c>
      <c r="Q24" s="31">
        <v>404.097171949419</v>
      </c>
      <c r="R24" s="31">
        <v>421.06925317384196</v>
      </c>
      <c r="S24" s="31">
        <v>426.12208421095204</v>
      </c>
      <c r="T24" s="32">
        <v>430.809427136853</v>
      </c>
      <c r="U24" s="32">
        <v>448.472613650923</v>
      </c>
      <c r="V24" s="33">
        <v>466.859990810033</v>
      </c>
      <c r="W24" s="33">
        <v>487.86869039688</v>
      </c>
      <c r="X24" s="33">
        <v>475.184104445235</v>
      </c>
      <c r="Y24" s="33">
        <v>494.6989</v>
      </c>
      <c r="Z24" s="33">
        <v>512</v>
      </c>
    </row>
    <row r="25" spans="1:26" s="6" customFormat="1" ht="126">
      <c r="A25" s="34">
        <v>18</v>
      </c>
      <c r="B25" s="35" t="s">
        <v>13</v>
      </c>
      <c r="C25" s="36" t="s">
        <v>7</v>
      </c>
      <c r="D25" s="37" t="s">
        <v>8</v>
      </c>
      <c r="E25" s="37" t="s">
        <v>8</v>
      </c>
      <c r="F25" s="37" t="s">
        <v>8</v>
      </c>
      <c r="G25" s="37" t="s">
        <v>8</v>
      </c>
      <c r="H25" s="37" t="s">
        <v>8</v>
      </c>
      <c r="I25" s="37" t="s">
        <v>8</v>
      </c>
      <c r="J25" s="37" t="s">
        <v>8</v>
      </c>
      <c r="K25" s="37" t="s">
        <v>8</v>
      </c>
      <c r="L25" s="37" t="s">
        <v>8</v>
      </c>
      <c r="M25" s="37" t="s">
        <v>8</v>
      </c>
      <c r="N25" s="37" t="s">
        <v>8</v>
      </c>
      <c r="O25" s="37" t="s">
        <v>8</v>
      </c>
      <c r="P25" s="37" t="s">
        <v>8</v>
      </c>
      <c r="Q25" s="37" t="s">
        <v>8</v>
      </c>
      <c r="R25" s="37" t="s">
        <v>8</v>
      </c>
      <c r="S25" s="37" t="s">
        <v>8</v>
      </c>
      <c r="T25" s="37">
        <v>6.5</v>
      </c>
      <c r="U25" s="37">
        <v>7.6</v>
      </c>
      <c r="V25" s="37">
        <v>7.9</v>
      </c>
      <c r="W25" s="37">
        <v>7.5</v>
      </c>
      <c r="X25" s="37">
        <v>7.8</v>
      </c>
      <c r="Y25" s="37">
        <v>8.1</v>
      </c>
      <c r="Z25" s="37">
        <v>7.5</v>
      </c>
    </row>
    <row r="26" spans="1:26" ht="141.75">
      <c r="A26" s="34">
        <v>19</v>
      </c>
      <c r="B26" s="35" t="s">
        <v>14</v>
      </c>
      <c r="C26" s="36" t="s">
        <v>7</v>
      </c>
      <c r="D26" s="37">
        <f aca="true" t="shared" si="2" ref="D26:W26">D19/D24</f>
        <v>669.9594633887813</v>
      </c>
      <c r="E26" s="37">
        <f t="shared" si="2"/>
        <v>749.0801022721464</v>
      </c>
      <c r="F26" s="37">
        <f t="shared" si="2"/>
        <v>719.2161825670048</v>
      </c>
      <c r="G26" s="37">
        <f t="shared" si="2"/>
        <v>681.3670022675216</v>
      </c>
      <c r="H26" s="37">
        <f t="shared" si="2"/>
        <v>3071.5885523458205</v>
      </c>
      <c r="I26" s="37">
        <f t="shared" si="2"/>
        <v>6724.591288546975</v>
      </c>
      <c r="J26" s="37">
        <f t="shared" si="2"/>
        <v>952.0295664276591</v>
      </c>
      <c r="K26" s="37">
        <f t="shared" si="2"/>
        <v>865.0065460689536</v>
      </c>
      <c r="L26" s="37">
        <f t="shared" si="2"/>
        <v>1453.5216517425497</v>
      </c>
      <c r="M26" s="37">
        <f t="shared" si="2"/>
        <v>720.8945176321325</v>
      </c>
      <c r="N26" s="37">
        <f t="shared" si="2"/>
        <v>894.9429250893074</v>
      </c>
      <c r="O26" s="37">
        <f t="shared" si="2"/>
        <v>1156.4347229808839</v>
      </c>
      <c r="P26" s="37">
        <f t="shared" si="2"/>
        <v>933.7101969240653</v>
      </c>
      <c r="Q26" s="37">
        <f t="shared" si="2"/>
        <v>945.8477478477427</v>
      </c>
      <c r="R26" s="37">
        <f t="shared" si="2"/>
        <v>801.3285165247995</v>
      </c>
      <c r="S26" s="37">
        <f t="shared" si="2"/>
        <v>590.3603904168042</v>
      </c>
      <c r="T26" s="37">
        <f t="shared" si="2"/>
        <v>351.41083380217765</v>
      </c>
      <c r="U26" s="37">
        <f t="shared" si="2"/>
        <v>282.90311635116916</v>
      </c>
      <c r="V26" s="37">
        <f t="shared" si="2"/>
        <v>321.21493156825306</v>
      </c>
      <c r="W26" s="37">
        <f t="shared" si="2"/>
        <v>369.99033459834914</v>
      </c>
      <c r="X26" s="37">
        <f>X19/X24</f>
        <v>290.05178984450794</v>
      </c>
      <c r="Y26" s="37">
        <f>Y19/Y24</f>
        <v>85.08246127088618</v>
      </c>
      <c r="Z26" s="37">
        <v>90.8</v>
      </c>
    </row>
    <row r="27" spans="1:26" s="39" customFormat="1" ht="94.5">
      <c r="A27" s="34">
        <v>20</v>
      </c>
      <c r="B27" s="26" t="s">
        <v>15</v>
      </c>
      <c r="C27" s="8" t="s">
        <v>6</v>
      </c>
      <c r="D27" s="37" t="s">
        <v>8</v>
      </c>
      <c r="E27" s="37" t="s">
        <v>8</v>
      </c>
      <c r="F27" s="37" t="s">
        <v>8</v>
      </c>
      <c r="G27" s="37" t="s">
        <v>8</v>
      </c>
      <c r="H27" s="37" t="s">
        <v>8</v>
      </c>
      <c r="I27" s="38">
        <f>I21/I23</f>
        <v>138.53642384105962</v>
      </c>
      <c r="J27" s="38">
        <f aca="true" t="shared" si="3" ref="J27:W27">J21/J23</f>
        <v>156.9411764705882</v>
      </c>
      <c r="K27" s="38">
        <f t="shared" si="3"/>
        <v>216.24516129032259</v>
      </c>
      <c r="L27" s="38">
        <f t="shared" si="3"/>
        <v>217.31847133757964</v>
      </c>
      <c r="M27" s="38">
        <f t="shared" si="3"/>
        <v>243.99378881987576</v>
      </c>
      <c r="N27" s="38">
        <f t="shared" si="3"/>
        <v>232.19018404907973</v>
      </c>
      <c r="O27" s="38">
        <f t="shared" si="3"/>
        <v>236.08433734939757</v>
      </c>
      <c r="P27" s="38">
        <f t="shared" si="3"/>
        <v>213.58928571428572</v>
      </c>
      <c r="Q27" s="38">
        <f t="shared" si="3"/>
        <v>208.68823529411765</v>
      </c>
      <c r="R27" s="38">
        <f t="shared" si="3"/>
        <v>199.20809248554914</v>
      </c>
      <c r="S27" s="38">
        <f t="shared" si="3"/>
        <v>184.88571428571427</v>
      </c>
      <c r="T27" s="38">
        <f t="shared" si="3"/>
        <v>158.06741573033707</v>
      </c>
      <c r="U27" s="38">
        <f t="shared" si="3"/>
        <v>189.72222222222223</v>
      </c>
      <c r="V27" s="38">
        <f t="shared" si="3"/>
        <v>201.7486338797814</v>
      </c>
      <c r="W27" s="38">
        <f t="shared" si="3"/>
        <v>198.59459459459458</v>
      </c>
      <c r="X27" s="38">
        <f>X21/X23</f>
        <v>197.26063829787233</v>
      </c>
      <c r="Y27" s="38">
        <f>Y21/Y23</f>
        <v>210.86805263157893</v>
      </c>
      <c r="Z27" s="38">
        <v>195</v>
      </c>
    </row>
    <row r="28" spans="1:25" s="39" customFormat="1" ht="33.75" customHeight="1">
      <c r="A28" s="1"/>
      <c r="B28" s="4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41"/>
      <c r="Y28" s="41"/>
    </row>
    <row r="29" spans="2:21" s="39" customFormat="1" ht="15.75">
      <c r="B29" s="58" t="s">
        <v>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43"/>
      <c r="R29" s="43"/>
      <c r="S29" s="43"/>
      <c r="T29" s="43"/>
      <c r="U29" s="43"/>
    </row>
    <row r="30" spans="2:21" s="39" customFormat="1" ht="43.5" customHeight="1">
      <c r="B30" s="58" t="s">
        <v>52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61"/>
      <c r="R30" s="61"/>
      <c r="S30" s="61"/>
      <c r="T30" s="61"/>
      <c r="U30" s="61"/>
    </row>
    <row r="31" spans="1:23" s="44" customFormat="1" ht="15" customHeight="1">
      <c r="A31" s="39"/>
      <c r="B31" s="58" t="s">
        <v>29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42"/>
      <c r="Q31" s="43"/>
      <c r="R31" s="43"/>
      <c r="S31" s="43"/>
      <c r="T31" s="43"/>
      <c r="U31" s="43"/>
      <c r="V31" s="39"/>
      <c r="W31" s="39"/>
    </row>
    <row r="32" spans="1:23" s="44" customFormat="1" ht="15.75">
      <c r="A32" s="39"/>
      <c r="B32" s="62" t="s">
        <v>26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43"/>
      <c r="R32" s="43"/>
      <c r="S32" s="43"/>
      <c r="T32" s="43"/>
      <c r="U32" s="43"/>
      <c r="V32" s="39"/>
      <c r="W32" s="39"/>
    </row>
    <row r="33" spans="2:21" s="44" customFormat="1" ht="1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3" ht="15">
      <c r="A34" s="44"/>
      <c r="B34" s="64" t="s">
        <v>30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44"/>
      <c r="R34" s="44"/>
      <c r="S34" s="44"/>
      <c r="T34" s="44"/>
      <c r="U34" s="44"/>
      <c r="V34" s="44"/>
      <c r="W34" s="44"/>
    </row>
    <row r="35" spans="1:23" ht="15">
      <c r="A35" s="44"/>
      <c r="B35" s="46"/>
      <c r="V35" s="44"/>
      <c r="W35" s="44"/>
    </row>
    <row r="36" spans="2:16" ht="15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ht="15">
      <c r="M37" s="47"/>
    </row>
    <row r="41" spans="13:18" ht="15">
      <c r="M41" s="48"/>
      <c r="N41" s="48"/>
      <c r="O41" s="48"/>
      <c r="P41" s="48"/>
      <c r="Q41" s="48"/>
      <c r="R41" s="48"/>
    </row>
    <row r="43" spans="11:25" ht="15"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  <c r="Y43" s="50"/>
    </row>
    <row r="45" spans="11:19" ht="15">
      <c r="K45" s="51"/>
      <c r="L45" s="51"/>
      <c r="M45" s="51"/>
      <c r="N45" s="51"/>
      <c r="O45" s="51"/>
      <c r="P45" s="51"/>
      <c r="Q45" s="51"/>
      <c r="R45" s="51"/>
      <c r="S45" s="51"/>
    </row>
  </sheetData>
  <sheetProtection/>
  <mergeCells count="12">
    <mergeCell ref="B2:P2"/>
    <mergeCell ref="B4:Z4"/>
    <mergeCell ref="B12:Z12"/>
    <mergeCell ref="B20:Z20"/>
    <mergeCell ref="B22:Z22"/>
    <mergeCell ref="A1:Z1"/>
    <mergeCell ref="B31:O31"/>
    <mergeCell ref="B36:P36"/>
    <mergeCell ref="B30:U30"/>
    <mergeCell ref="B32:P32"/>
    <mergeCell ref="B29:P29"/>
    <mergeCell ref="B34:P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57421875" style="0" customWidth="1"/>
    <col min="2" max="2" width="106.8515625" style="0" customWidth="1"/>
  </cols>
  <sheetData>
    <row r="1" spans="1:2" ht="15">
      <c r="A1" s="52" t="s">
        <v>31</v>
      </c>
      <c r="B1" s="53" t="s">
        <v>32</v>
      </c>
    </row>
    <row r="2" spans="1:2" ht="120">
      <c r="A2" s="52" t="s">
        <v>33</v>
      </c>
      <c r="B2" s="54" t="s">
        <v>34</v>
      </c>
    </row>
    <row r="3" spans="1:2" ht="90">
      <c r="A3" s="52" t="s">
        <v>35</v>
      </c>
      <c r="B3" s="55" t="s">
        <v>36</v>
      </c>
    </row>
    <row r="4" spans="1:2" ht="15">
      <c r="A4" s="52" t="s">
        <v>37</v>
      </c>
      <c r="B4" s="53" t="s">
        <v>38</v>
      </c>
    </row>
    <row r="5" spans="1:2" ht="120">
      <c r="A5" s="52" t="s">
        <v>39</v>
      </c>
      <c r="B5" s="55" t="s">
        <v>54</v>
      </c>
    </row>
    <row r="6" spans="1:2" ht="15">
      <c r="A6" s="52" t="s">
        <v>40</v>
      </c>
      <c r="B6" s="53" t="s">
        <v>41</v>
      </c>
    </row>
    <row r="7" spans="1:2" ht="90">
      <c r="A7" s="52" t="s">
        <v>42</v>
      </c>
      <c r="B7" s="55" t="s">
        <v>43</v>
      </c>
    </row>
    <row r="8" spans="1:2" ht="15">
      <c r="A8" s="52" t="s">
        <v>44</v>
      </c>
      <c r="B8" s="55" t="s">
        <v>8</v>
      </c>
    </row>
    <row r="9" spans="1:2" ht="30">
      <c r="A9" s="52" t="s">
        <v>45</v>
      </c>
      <c r="B9" s="56" t="s">
        <v>51</v>
      </c>
    </row>
    <row r="10" spans="1:2" ht="15">
      <c r="A10" s="74" t="s">
        <v>46</v>
      </c>
      <c r="B10" s="76" t="s">
        <v>8</v>
      </c>
    </row>
    <row r="11" spans="1:2" ht="15">
      <c r="A11" s="75"/>
      <c r="B11" s="77"/>
    </row>
    <row r="12" spans="1:2" ht="15">
      <c r="A12" s="75"/>
      <c r="B12" s="78"/>
    </row>
    <row r="13" spans="1:2" ht="15">
      <c r="A13" s="52" t="s">
        <v>47</v>
      </c>
      <c r="B13" s="57" t="s">
        <v>48</v>
      </c>
    </row>
    <row r="14" spans="1:2" ht="15">
      <c r="A14" s="52" t="s">
        <v>49</v>
      </c>
      <c r="B14" s="53" t="s">
        <v>50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2019-10-29T04:25:32Z</cp:lastPrinted>
  <dcterms:created xsi:type="dcterms:W3CDTF">2011-05-01T09:55:58Z</dcterms:created>
  <dcterms:modified xsi:type="dcterms:W3CDTF">2023-12-25T10:13:23Z</dcterms:modified>
  <cp:category/>
  <cp:version/>
  <cp:contentType/>
  <cp:contentStatus/>
</cp:coreProperties>
</file>